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08" windowHeight="6720" activeTab="0"/>
  </bookViews>
  <sheets>
    <sheet name="Cournot" sheetId="1" r:id="rId1"/>
    <sheet name="Stackelberg" sheetId="2" r:id="rId2"/>
    <sheet name="Colusao" sheetId="3" r:id="rId3"/>
  </sheets>
  <definedNames>
    <definedName name="a">'Cournot'!$D$6</definedName>
    <definedName name="a_C">'Colusao'!$D$6</definedName>
    <definedName name="a_S">'Stackelberg'!$D$6</definedName>
    <definedName name="b">'Cournot'!$D$7</definedName>
    <definedName name="b_C">'Colusao'!$D$7</definedName>
    <definedName name="b_S">'Stackelberg'!$D$7</definedName>
    <definedName name="Lucro_C_1">'Colusao'!$D$11</definedName>
    <definedName name="Lucro_C_2">'Colusao'!$E$11</definedName>
    <definedName name="Lucro_S_1">'Stackelberg'!$D$11</definedName>
    <definedName name="Lucro_S_2">'Stackelberg'!$E$11</definedName>
    <definedName name="MC">'Colusao'!$D$3</definedName>
    <definedName name="MC_1">'Cournot'!$D$3</definedName>
    <definedName name="MC_2">'Cournot'!$D$4</definedName>
    <definedName name="MC_S_1">'Stackelberg'!$D$3</definedName>
    <definedName name="MC_S_2">'Stackelberg'!$D$4</definedName>
    <definedName name="P">'Cournot'!$F$13</definedName>
    <definedName name="P_C">'Colusao'!$F$13</definedName>
    <definedName name="P_S">'Stackelberg'!$F$13</definedName>
    <definedName name="Profit_1">'Cournot'!$D$11</definedName>
    <definedName name="Profit_2">'Cournot'!$E$11</definedName>
    <definedName name="Q_1">'Cournot'!$D$12</definedName>
    <definedName name="Q_2">'Cournot'!$E$12</definedName>
    <definedName name="Q_C_1">'Colusao'!$D$12</definedName>
    <definedName name="Q_C_2">'Colusao'!$E$12</definedName>
    <definedName name="Q_S_1">'Stackelberg'!$D$12</definedName>
    <definedName name="Q_S_2">'Stackelberg'!$E$12</definedName>
  </definedNames>
  <calcPr fullCalcOnLoad="1"/>
</workbook>
</file>

<file path=xl/sharedStrings.xml><?xml version="1.0" encoding="utf-8"?>
<sst xmlns="http://schemas.openxmlformats.org/spreadsheetml/2006/main" count="42" uniqueCount="24">
  <si>
    <t>Preço</t>
  </si>
  <si>
    <t>Quantidade</t>
  </si>
  <si>
    <t>Lucro</t>
  </si>
  <si>
    <t>Indústria</t>
  </si>
  <si>
    <t>Firma 2</t>
  </si>
  <si>
    <t>Firma 1</t>
  </si>
  <si>
    <t>Resultado do Equilíbrio de Cournot:</t>
  </si>
  <si>
    <t xml:space="preserve">Inclinação (b) = </t>
  </si>
  <si>
    <t xml:space="preserve">Interseção (a) = </t>
  </si>
  <si>
    <r>
      <t xml:space="preserve">2) Nas células amarelas, entre com a interseção (a) e com a inclinação (b) da função inversa da demanda P = a </t>
    </r>
    <r>
      <rPr>
        <b/>
        <sz val="10"/>
        <rFont val="Symbol"/>
        <family val="1"/>
      </rPr>
      <t>-</t>
    </r>
    <r>
      <rPr>
        <b/>
        <sz val="10"/>
        <rFont val="Times New Roman"/>
        <family val="1"/>
      </rPr>
      <t xml:space="preserve"> b Q</t>
    </r>
  </si>
  <si>
    <r>
      <t>Custo Marginal da Firma 2 (c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) = </t>
    </r>
  </si>
  <si>
    <r>
      <t>Custo Marginal da Firma 1 (c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) = </t>
    </r>
  </si>
  <si>
    <r>
      <t>1) Nas células amarelas, entre com o custo marginal para a função custo C(q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) = c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qi.</t>
    </r>
  </si>
  <si>
    <t>Estrutura de Mercado: Duopólio de Cournot com Demanda Linear e Custo Variável Constante (= custo marginal, custo fixo = 0)</t>
  </si>
  <si>
    <t>Estrutura de Mercado: Duopólio de Stackelberg com Demanda Linear e Custo Variável Constante (= custo marginal, custo fixo = 0)</t>
  </si>
  <si>
    <r>
      <t>Custo Marginal do Líder (c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) = </t>
    </r>
  </si>
  <si>
    <r>
      <t>Custo Marginal do Seguidor (c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) = </t>
    </r>
  </si>
  <si>
    <t>Resultado do Equilíbrio de Stackelberg:</t>
  </si>
  <si>
    <t>Líder</t>
  </si>
  <si>
    <t>Seguidor</t>
  </si>
  <si>
    <t>1) Nas células amarelas, entre com o custo marginal para a função custo C(Q) = c Q.</t>
  </si>
  <si>
    <t xml:space="preserve">Custo Marginal do Monopolista c = </t>
  </si>
  <si>
    <t>Resultado da Colusão:</t>
  </si>
  <si>
    <t>Estrutura de Mercado: Duopólio em Colusão com Demanda Linear e Custo Variável Constante (= custo marginal, custo fixo = 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</si>
</sst>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9">
    <font>
      <sz val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name val="Symbol"/>
      <family val="1"/>
    </font>
    <font>
      <b/>
      <vertAlign val="subscript"/>
      <sz val="10"/>
      <name val="Times New Roman"/>
      <family val="1"/>
    </font>
    <font>
      <b/>
      <sz val="12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164" fontId="1" fillId="3" borderId="1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165" fontId="1" fillId="3" borderId="1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1" fillId="2" borderId="0" xfId="0" applyFont="1" applyFill="1" applyAlignment="1">
      <alignment horizontal="left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right"/>
    </xf>
    <xf numFmtId="164" fontId="2" fillId="2" borderId="0" xfId="0" applyNumberFormat="1" applyFont="1" applyFill="1" applyAlignment="1" applyProtection="1">
      <alignment/>
      <protection locked="0"/>
    </xf>
    <xf numFmtId="0" fontId="1" fillId="2" borderId="0" xfId="0" applyFont="1" applyFill="1" applyAlignment="1">
      <alignment/>
    </xf>
    <xf numFmtId="164" fontId="1" fillId="5" borderId="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/>
      <protection/>
    </xf>
    <xf numFmtId="0" fontId="8" fillId="2" borderId="0" xfId="0" applyFont="1" applyFill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workbookViewId="0" topLeftCell="A1">
      <selection activeCell="A1" sqref="A1"/>
    </sheetView>
  </sheetViews>
  <sheetFormatPr defaultColWidth="8.88671875" defaultRowHeight="15"/>
  <sheetData>
    <row r="1" spans="1:9" ht="15">
      <c r="A1" s="21" t="s">
        <v>13</v>
      </c>
      <c r="B1" s="20"/>
      <c r="C1" s="20"/>
      <c r="D1" s="20"/>
      <c r="E1" s="20"/>
      <c r="F1" s="20"/>
      <c r="G1" s="20"/>
      <c r="H1" s="20"/>
      <c r="I1" s="20"/>
    </row>
    <row r="2" spans="1:9" ht="15">
      <c r="A2" s="14" t="s">
        <v>12</v>
      </c>
      <c r="B2" s="11"/>
      <c r="C2" s="5"/>
      <c r="D2" s="5"/>
      <c r="E2" s="5"/>
      <c r="F2" s="5"/>
      <c r="G2" s="5"/>
      <c r="H2" s="5"/>
      <c r="I2" s="1"/>
    </row>
    <row r="3" spans="1:9" ht="15">
      <c r="A3" s="5"/>
      <c r="B3" s="5"/>
      <c r="C3" s="16" t="s">
        <v>11</v>
      </c>
      <c r="D3" s="19">
        <v>2</v>
      </c>
      <c r="E3" s="5"/>
      <c r="F3" s="5"/>
      <c r="G3" s="1"/>
      <c r="H3" s="1"/>
      <c r="I3" s="1"/>
    </row>
    <row r="4" spans="1:9" ht="15">
      <c r="A4" s="5"/>
      <c r="B4" s="5"/>
      <c r="C4" s="16" t="s">
        <v>10</v>
      </c>
      <c r="D4" s="19">
        <v>2</v>
      </c>
      <c r="E4" s="5"/>
      <c r="F4" s="5"/>
      <c r="G4" s="1"/>
      <c r="H4" s="1"/>
      <c r="I4" s="1"/>
    </row>
    <row r="5" spans="1:9" ht="15">
      <c r="A5" s="18" t="s">
        <v>9</v>
      </c>
      <c r="B5" s="11"/>
      <c r="C5" s="17"/>
      <c r="D5" s="5"/>
      <c r="E5" s="5"/>
      <c r="F5" s="5"/>
      <c r="G5" s="1"/>
      <c r="H5" s="1"/>
      <c r="I5" s="1"/>
    </row>
    <row r="6" spans="1:9" ht="15">
      <c r="A6" s="5"/>
      <c r="B6" s="5"/>
      <c r="C6" s="16" t="s">
        <v>8</v>
      </c>
      <c r="D6" s="15">
        <v>10</v>
      </c>
      <c r="E6" s="5"/>
      <c r="F6" s="11"/>
      <c r="G6" s="5"/>
      <c r="H6" s="1"/>
      <c r="I6" s="1"/>
    </row>
    <row r="7" spans="1:9" ht="15">
      <c r="A7" s="5"/>
      <c r="B7" s="5"/>
      <c r="C7" s="16" t="s">
        <v>7</v>
      </c>
      <c r="D7" s="15">
        <v>1</v>
      </c>
      <c r="E7" s="5"/>
      <c r="F7" s="11"/>
      <c r="G7" s="5"/>
      <c r="H7" s="1"/>
      <c r="I7" s="1"/>
    </row>
    <row r="8" spans="1:9" ht="15">
      <c r="A8" s="5"/>
      <c r="B8" s="5"/>
      <c r="C8" s="14"/>
      <c r="D8" s="13"/>
      <c r="E8" s="5"/>
      <c r="F8" s="11"/>
      <c r="G8" s="5"/>
      <c r="H8" s="1"/>
      <c r="I8" s="1"/>
    </row>
    <row r="9" spans="1:9" ht="15">
      <c r="A9" s="12" t="s">
        <v>6</v>
      </c>
      <c r="B9" s="12"/>
      <c r="C9" s="12"/>
      <c r="D9" s="12"/>
      <c r="E9" s="8"/>
      <c r="F9" s="8"/>
      <c r="G9" s="11"/>
      <c r="H9" s="5"/>
      <c r="I9" s="1"/>
    </row>
    <row r="10" spans="1:9" ht="15">
      <c r="A10" s="5"/>
      <c r="B10" s="1"/>
      <c r="C10" s="7"/>
      <c r="D10" s="10" t="s">
        <v>5</v>
      </c>
      <c r="E10" s="10" t="s">
        <v>4</v>
      </c>
      <c r="F10" s="10" t="s">
        <v>3</v>
      </c>
      <c r="G10" s="9"/>
      <c r="H10" s="8"/>
      <c r="I10" s="1"/>
    </row>
    <row r="11" spans="1:9" ht="15">
      <c r="A11" s="5"/>
      <c r="B11" s="1"/>
      <c r="C11" s="4" t="s">
        <v>2</v>
      </c>
      <c r="D11" s="2">
        <f>(P-MC_1)*Q_1</f>
        <v>7.111111111111112</v>
      </c>
      <c r="E11" s="2">
        <f>(P-MC_2)*Q_2</f>
        <v>7.111111111111112</v>
      </c>
      <c r="F11" s="2">
        <f>Profit_1+Profit_2</f>
        <v>14.222222222222223</v>
      </c>
      <c r="G11" s="1"/>
      <c r="H11" s="7"/>
      <c r="I11" s="1"/>
    </row>
    <row r="12" spans="1:9" ht="15">
      <c r="A12" s="5"/>
      <c r="B12" s="1"/>
      <c r="C12" s="4" t="s">
        <v>1</v>
      </c>
      <c r="D12" s="6">
        <f>((a+MC_2-2*MC_1)/(3*ABS(b)))</f>
        <v>2.6666666666666665</v>
      </c>
      <c r="E12" s="6">
        <f>((a+MC_1-2*MC_2)/(3*ABS(b)))</f>
        <v>2.6666666666666665</v>
      </c>
      <c r="F12" s="6">
        <f>Q_1+Q_2</f>
        <v>5.333333333333333</v>
      </c>
      <c r="G12" s="1"/>
      <c r="H12" s="1"/>
      <c r="I12" s="1"/>
    </row>
    <row r="13" spans="1:9" ht="15">
      <c r="A13" s="5"/>
      <c r="B13" s="1"/>
      <c r="C13" s="4" t="s">
        <v>0</v>
      </c>
      <c r="D13" s="3"/>
      <c r="E13" s="3"/>
      <c r="F13" s="2">
        <f>a-ABS(b)*(Q_1+Q_2)</f>
        <v>4.666666666666667</v>
      </c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</sheetData>
  <mergeCells count="1">
    <mergeCell ref="A9:D9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"/>
    </sheetView>
  </sheetViews>
  <sheetFormatPr defaultColWidth="8.88671875" defaultRowHeight="15"/>
  <sheetData>
    <row r="1" spans="1:9" ht="15">
      <c r="A1" s="21" t="s">
        <v>14</v>
      </c>
      <c r="B1" s="21"/>
      <c r="C1" s="21"/>
      <c r="D1" s="21"/>
      <c r="E1" s="21"/>
      <c r="F1" s="21"/>
      <c r="G1" s="21"/>
      <c r="H1" s="21"/>
      <c r="I1" s="21" t="s">
        <v>13</v>
      </c>
    </row>
    <row r="2" spans="1:9" ht="15">
      <c r="A2" s="14" t="s">
        <v>12</v>
      </c>
      <c r="B2" s="11"/>
      <c r="C2" s="5"/>
      <c r="D2" s="5"/>
      <c r="E2" s="5"/>
      <c r="F2" s="5"/>
      <c r="G2" s="5"/>
      <c r="H2" s="5"/>
      <c r="I2" s="1"/>
    </row>
    <row r="3" spans="1:9" ht="15">
      <c r="A3" s="5"/>
      <c r="B3" s="5"/>
      <c r="C3" s="16" t="s">
        <v>15</v>
      </c>
      <c r="D3" s="19">
        <v>2</v>
      </c>
      <c r="E3" s="5"/>
      <c r="F3" s="5"/>
      <c r="G3" s="1"/>
      <c r="H3" s="1"/>
      <c r="I3" s="1"/>
    </row>
    <row r="4" spans="1:9" ht="15">
      <c r="A4" s="5"/>
      <c r="B4" s="5"/>
      <c r="C4" s="16" t="s">
        <v>16</v>
      </c>
      <c r="D4" s="19">
        <v>2</v>
      </c>
      <c r="E4" s="5"/>
      <c r="F4" s="5"/>
      <c r="G4" s="1"/>
      <c r="H4" s="1"/>
      <c r="I4" s="1"/>
    </row>
    <row r="5" spans="1:9" ht="15">
      <c r="A5" s="18" t="s">
        <v>9</v>
      </c>
      <c r="B5" s="11"/>
      <c r="C5" s="17"/>
      <c r="D5" s="5"/>
      <c r="E5" s="5"/>
      <c r="F5" s="5"/>
      <c r="G5" s="1"/>
      <c r="H5" s="1"/>
      <c r="I5" s="1"/>
    </row>
    <row r="6" spans="1:9" ht="15">
      <c r="A6" s="5"/>
      <c r="B6" s="5"/>
      <c r="C6" s="16" t="s">
        <v>8</v>
      </c>
      <c r="D6" s="15">
        <v>20</v>
      </c>
      <c r="E6" s="5"/>
      <c r="F6" s="11"/>
      <c r="G6" s="5"/>
      <c r="H6" s="1"/>
      <c r="I6" s="1"/>
    </row>
    <row r="7" spans="1:9" ht="15">
      <c r="A7" s="5"/>
      <c r="B7" s="5"/>
      <c r="C7" s="16" t="s">
        <v>7</v>
      </c>
      <c r="D7" s="15">
        <v>2</v>
      </c>
      <c r="E7" s="5"/>
      <c r="F7" s="11"/>
      <c r="G7" s="5"/>
      <c r="H7" s="1"/>
      <c r="I7" s="1"/>
    </row>
    <row r="8" spans="1:9" ht="15">
      <c r="A8" s="5"/>
      <c r="B8" s="5"/>
      <c r="C8" s="14"/>
      <c r="D8" s="13"/>
      <c r="E8" s="5"/>
      <c r="F8" s="11"/>
      <c r="G8" s="5"/>
      <c r="H8" s="1"/>
      <c r="I8" s="1"/>
    </row>
    <row r="9" spans="1:9" ht="15">
      <c r="A9" s="12" t="s">
        <v>17</v>
      </c>
      <c r="B9" s="12"/>
      <c r="C9" s="12"/>
      <c r="D9" s="12"/>
      <c r="E9" s="14"/>
      <c r="F9" s="8"/>
      <c r="G9" s="11"/>
      <c r="H9" s="5"/>
      <c r="I9" s="1"/>
    </row>
    <row r="10" spans="1:9" ht="15">
      <c r="A10" s="5"/>
      <c r="B10" s="1"/>
      <c r="C10" s="7"/>
      <c r="D10" s="10" t="s">
        <v>18</v>
      </c>
      <c r="E10" s="10" t="s">
        <v>19</v>
      </c>
      <c r="F10" s="10" t="s">
        <v>3</v>
      </c>
      <c r="G10" s="9"/>
      <c r="H10" s="8"/>
      <c r="I10" s="1"/>
    </row>
    <row r="11" spans="1:9" ht="15">
      <c r="A11" s="5"/>
      <c r="B11" s="1"/>
      <c r="C11" s="4" t="s">
        <v>2</v>
      </c>
      <c r="D11" s="2">
        <f>(P_S-MC_S_1)*Q_S_1</f>
        <v>20.25</v>
      </c>
      <c r="E11" s="2">
        <f>(P_S-MC_S_2)*Q_S_2</f>
        <v>10.125</v>
      </c>
      <c r="F11" s="2">
        <f>Lucro_S_1+Lucro_S_2</f>
        <v>30.375</v>
      </c>
      <c r="G11" s="1"/>
      <c r="H11" s="7"/>
      <c r="I11" s="1"/>
    </row>
    <row r="12" spans="1:9" ht="15">
      <c r="A12" s="5"/>
      <c r="B12" s="1"/>
      <c r="C12" s="4" t="s">
        <v>1</v>
      </c>
      <c r="D12" s="6">
        <f>((a_S+MC_S_2-2*MC_S_1)/(2*ABS(b_S)))</f>
        <v>4.5</v>
      </c>
      <c r="E12" s="6">
        <f>((a_S-3*MC_S_2+2*MC_S_1)/(4*ABS(b_S)))</f>
        <v>2.25</v>
      </c>
      <c r="F12" s="6">
        <f>Q_S_1+Q_S_2</f>
        <v>6.75</v>
      </c>
      <c r="G12" s="1"/>
      <c r="H12" s="1"/>
      <c r="I12" s="1"/>
    </row>
    <row r="13" spans="1:9" ht="15">
      <c r="A13" s="5"/>
      <c r="B13" s="1"/>
      <c r="C13" s="4" t="s">
        <v>0</v>
      </c>
      <c r="D13" s="3"/>
      <c r="E13" s="3"/>
      <c r="F13" s="2">
        <f>a_S-ABS(b_S)*(Q_S_1+Q_S_2)</f>
        <v>6.5</v>
      </c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C15" s="1"/>
      <c r="D15" s="1"/>
      <c r="E15" s="1"/>
      <c r="F15" s="1"/>
      <c r="G15" s="1"/>
      <c r="H15" s="1"/>
      <c r="I15" s="1"/>
    </row>
  </sheetData>
  <mergeCells count="1">
    <mergeCell ref="A9:D9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showGridLines="0" workbookViewId="0" topLeftCell="A1">
      <selection activeCell="A1" sqref="A1"/>
    </sheetView>
  </sheetViews>
  <sheetFormatPr defaultColWidth="8.88671875" defaultRowHeight="15"/>
  <sheetData>
    <row r="1" spans="1:9" ht="15">
      <c r="A1" s="21" t="s">
        <v>23</v>
      </c>
      <c r="B1" s="20"/>
      <c r="C1" s="20"/>
      <c r="D1" s="20"/>
      <c r="E1" s="20"/>
      <c r="F1" s="20"/>
      <c r="G1" s="20"/>
      <c r="H1" s="20"/>
      <c r="I1" s="20"/>
    </row>
    <row r="2" spans="1:9" ht="15">
      <c r="A2" s="14" t="s">
        <v>20</v>
      </c>
      <c r="B2" s="11"/>
      <c r="C2" s="5"/>
      <c r="D2" s="5"/>
      <c r="E2" s="5"/>
      <c r="F2" s="5"/>
      <c r="G2" s="5"/>
      <c r="H2" s="5"/>
      <c r="I2" s="1"/>
    </row>
    <row r="3" spans="1:9" ht="15">
      <c r="A3" s="5"/>
      <c r="B3" s="5"/>
      <c r="C3" s="16" t="s">
        <v>21</v>
      </c>
      <c r="D3" s="19">
        <v>2</v>
      </c>
      <c r="E3" s="5"/>
      <c r="F3" s="5"/>
      <c r="G3" s="1"/>
      <c r="H3" s="1"/>
      <c r="I3" s="1"/>
    </row>
    <row r="4" spans="1:9" ht="15">
      <c r="A4" s="5"/>
      <c r="B4" s="5"/>
      <c r="C4" s="18"/>
      <c r="E4" s="5"/>
      <c r="F4" s="5"/>
      <c r="G4" s="1"/>
      <c r="H4" s="1"/>
      <c r="I4" s="1"/>
    </row>
    <row r="5" spans="1:9" ht="15">
      <c r="A5" s="18" t="s">
        <v>9</v>
      </c>
      <c r="B5" s="11"/>
      <c r="C5" s="17"/>
      <c r="D5" s="5"/>
      <c r="E5" s="5"/>
      <c r="F5" s="5"/>
      <c r="G5" s="1"/>
      <c r="H5" s="1"/>
      <c r="I5" s="1"/>
    </row>
    <row r="6" spans="1:9" ht="15">
      <c r="A6" s="5"/>
      <c r="B6" s="5"/>
      <c r="C6" s="16" t="s">
        <v>8</v>
      </c>
      <c r="D6" s="15">
        <v>10</v>
      </c>
      <c r="E6" s="5"/>
      <c r="F6" s="11"/>
      <c r="G6" s="5"/>
      <c r="H6" s="1"/>
      <c r="I6" s="1"/>
    </row>
    <row r="7" spans="1:9" ht="15">
      <c r="A7" s="5"/>
      <c r="B7" s="5"/>
      <c r="C7" s="16" t="s">
        <v>7</v>
      </c>
      <c r="D7" s="15">
        <v>2</v>
      </c>
      <c r="E7" s="5"/>
      <c r="F7" s="11"/>
      <c r="G7" s="5"/>
      <c r="H7" s="1"/>
      <c r="I7" s="1"/>
    </row>
    <row r="8" spans="1:9" ht="15">
      <c r="A8" s="5"/>
      <c r="B8" s="5"/>
      <c r="C8" s="14"/>
      <c r="D8" s="13"/>
      <c r="E8" s="5"/>
      <c r="F8" s="11"/>
      <c r="G8" s="5"/>
      <c r="H8" s="1"/>
      <c r="I8" s="1"/>
    </row>
    <row r="9" spans="1:9" ht="15">
      <c r="A9" s="12" t="s">
        <v>22</v>
      </c>
      <c r="B9" s="12"/>
      <c r="C9" s="12"/>
      <c r="D9" s="12"/>
      <c r="E9" s="14"/>
      <c r="F9" s="14"/>
      <c r="G9" s="14"/>
      <c r="H9" s="1"/>
      <c r="I9" s="1"/>
    </row>
    <row r="10" spans="1:9" ht="15">
      <c r="A10" s="5"/>
      <c r="B10" s="1"/>
      <c r="C10" s="7"/>
      <c r="D10" s="10" t="s">
        <v>5</v>
      </c>
      <c r="E10" s="10" t="s">
        <v>4</v>
      </c>
      <c r="F10" s="10" t="s">
        <v>3</v>
      </c>
      <c r="G10" s="9"/>
      <c r="H10" s="8"/>
      <c r="I10" s="1"/>
    </row>
    <row r="11" spans="1:9" ht="15">
      <c r="A11" s="5"/>
      <c r="B11" s="1"/>
      <c r="C11" s="4" t="s">
        <v>2</v>
      </c>
      <c r="D11" s="2">
        <f>(P_C-MC)*Q_C_1</f>
        <v>4</v>
      </c>
      <c r="E11" s="2">
        <f>(P_C-MC)*Q_C_2</f>
        <v>4</v>
      </c>
      <c r="F11" s="2">
        <f>Lucro_C_1+Lucro_C_2</f>
        <v>8</v>
      </c>
      <c r="G11" s="1"/>
      <c r="H11" s="7"/>
      <c r="I11" s="1"/>
    </row>
    <row r="12" spans="1:9" ht="15">
      <c r="A12" s="5"/>
      <c r="B12" s="1"/>
      <c r="C12" s="4" t="s">
        <v>1</v>
      </c>
      <c r="D12" s="6">
        <f>((a_C-MC)/(4*ABS(b_C)))</f>
        <v>1</v>
      </c>
      <c r="E12" s="6">
        <f>((a_C-MC)/(4*ABS(b_C)))</f>
        <v>1</v>
      </c>
      <c r="F12" s="6">
        <f>Q_C_1+Q_C_2</f>
        <v>2</v>
      </c>
      <c r="G12" s="1"/>
      <c r="H12" s="1"/>
      <c r="I12" s="1"/>
    </row>
    <row r="13" spans="1:9" ht="15">
      <c r="A13" s="5"/>
      <c r="B13" s="1"/>
      <c r="C13" s="4" t="s">
        <v>0</v>
      </c>
      <c r="D13" s="3"/>
      <c r="E13" s="3"/>
      <c r="F13" s="2">
        <f>a_C-ABS(b_C)*(Q_C_1+Q_C_2)</f>
        <v>6</v>
      </c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</sheetData>
  <mergeCells count="1">
    <mergeCell ref="A9:D9"/>
  </mergeCells>
  <printOptions/>
  <pageMargins left="0.75" right="0.75" top="1" bottom="1" header="0.492125985" footer="0.49212598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Antonio G. Dias</dc:creator>
  <cp:keywords/>
  <dc:description/>
  <cp:lastModifiedBy>Marco Antonio G. Dias</cp:lastModifiedBy>
  <dcterms:created xsi:type="dcterms:W3CDTF">2006-08-27T20:09:08Z</dcterms:created>
  <dcterms:modified xsi:type="dcterms:W3CDTF">2006-08-27T20:34:34Z</dcterms:modified>
  <cp:category/>
  <cp:version/>
  <cp:contentType/>
  <cp:contentStatus/>
</cp:coreProperties>
</file>